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achagustintorres-my.sharepoint.com/personal/agustin_coachagustintorres_com/Documents/PROSPECTACION/Facebook/Marketing en FB 2026 HeyYou/"/>
    </mc:Choice>
  </mc:AlternateContent>
  <xr:revisionPtr revIDLastSave="799" documentId="8_{7C7A73DF-2F43-4E0F-A721-E8E4F48435F8}" xr6:coauthVersionLast="47" xr6:coauthVersionMax="47" xr10:uidLastSave="{7799D500-30E4-45D5-B685-C2C7A7806817}"/>
  <bookViews>
    <workbookView xWindow="-110" yWindow="-110" windowWidth="19420" windowHeight="11500" activeTab="1" xr2:uid="{EEAD61CC-DD66-4EBF-8850-8E8DBB299619}"/>
  </bookViews>
  <sheets>
    <sheet name="Vision" sheetId="3" r:id="rId1"/>
    <sheet name="Resultado" sheetId="12" r:id="rId2"/>
    <sheet name="FODA" sheetId="11" r:id="rId3"/>
    <sheet name="Objetivos" sheetId="5" r:id="rId4"/>
    <sheet name="Estrategias" sheetId="4" r:id="rId5"/>
    <sheet name="Plan" sheetId="6" r:id="rId6"/>
    <sheet name="KPI" sheetId="7" r:id="rId7"/>
    <sheet name="Diagnostico" sheetId="13" r:id="rId8"/>
  </sheets>
  <definedNames>
    <definedName name="_xlnm.Print_Area" localSheetId="7">Diagnostico!$A$1:$A$7</definedName>
    <definedName name="_xlnm.Print_Area" localSheetId="4">Estrategias!$A$1:$C$17</definedName>
    <definedName name="_xlnm.Print_Area" localSheetId="2">FODA!$A$1:$B$29</definedName>
    <definedName name="_xlnm.Print_Area" localSheetId="6">KPI!$A$1:$O$15</definedName>
    <definedName name="_xlnm.Print_Area" localSheetId="3">Objetivos!$A$1:$C$7</definedName>
    <definedName name="_xlnm.Print_Area" localSheetId="5">Plan!$A$1:$E$27</definedName>
    <definedName name="_xlnm.Print_Area" localSheetId="1">Resultado!$A$1:$F$8</definedName>
    <definedName name="_xlnm.Print_Area" localSheetId="0">Vision!$A$1:$A$7</definedName>
    <definedName name="_xlnm.Print_Titles" localSheetId="6">KPI!$1:$3</definedName>
    <definedName name="valuevx">42.314159</definedName>
    <definedName name="vertex42_copyright" hidden="1">"© 2016 Vertex42 LLC"</definedName>
    <definedName name="vertex42_id" hidden="1">"business-plan-workbook.xlsx"</definedName>
    <definedName name="vertex42_title" hidden="1">"Business Plan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2" l="1"/>
  <c r="D4" i="12"/>
  <c r="F4" i="12" s="1"/>
  <c r="B5" i="12"/>
  <c r="D7" i="12"/>
  <c r="F7" i="12" s="1"/>
  <c r="C7" i="12"/>
  <c r="C5" i="12"/>
  <c r="C4" i="12"/>
  <c r="B6" i="12"/>
  <c r="B8" i="12" s="1"/>
  <c r="C8" i="12" s="1"/>
  <c r="E4" i="12" l="1"/>
  <c r="F5" i="12"/>
  <c r="C6" i="12"/>
  <c r="E7" i="12"/>
  <c r="D6" i="12"/>
  <c r="E5" i="12"/>
  <c r="F6" i="12" l="1"/>
  <c r="E6" i="12"/>
  <c r="D8" i="12"/>
  <c r="F8" i="12" l="1"/>
  <c r="E8" i="12"/>
</calcChain>
</file>

<file path=xl/sharedStrings.xml><?xml version="1.0" encoding="utf-8"?>
<sst xmlns="http://schemas.openxmlformats.org/spreadsheetml/2006/main" count="110" uniqueCount="101">
  <si>
    <t>Objetivo</t>
  </si>
  <si>
    <t>#</t>
  </si>
  <si>
    <t>ESTRATEGIAS</t>
  </si>
  <si>
    <t>PRIORIDAD</t>
  </si>
  <si>
    <t>Tema</t>
  </si>
  <si>
    <t>Concepto</t>
  </si>
  <si>
    <t>ORDEN</t>
  </si>
  <si>
    <t>RESPONSABLES</t>
  </si>
  <si>
    <t>ACCIONES</t>
  </si>
  <si>
    <t>Variable</t>
  </si>
  <si>
    <t>Ene</t>
  </si>
  <si>
    <t>Feb</t>
  </si>
  <si>
    <t>Mar</t>
  </si>
  <si>
    <t>Abr</t>
  </si>
  <si>
    <t>May</t>
  </si>
  <si>
    <t>Jun</t>
  </si>
  <si>
    <t>Jul</t>
  </si>
  <si>
    <t>Ago</t>
  </si>
  <si>
    <t>Sep</t>
  </si>
  <si>
    <t>Oct</t>
  </si>
  <si>
    <t>Nov</t>
  </si>
  <si>
    <t>Dic</t>
  </si>
  <si>
    <t>ESTADO DE RESULTADOS</t>
  </si>
  <si>
    <t>Ventas Netas</t>
  </si>
  <si>
    <t>Utilidad Bruta</t>
  </si>
  <si>
    <t>Gastos de operación, financieros e impuestos</t>
  </si>
  <si>
    <t>Utilidad Neta</t>
  </si>
  <si>
    <t>Que aspectos detienen a la empresa para desempeñarse a un nivel óptimo, en qué deben mejorar, qué aspectos de la empresa no funcionan bien, dónde es más vulnerable la empresa?</t>
  </si>
  <si>
    <t>Qué factores externos se deben aprovechar para darle una ventaja competitiva , qué mercados hay que atacar, qué nuevos productos hay que desarrollar, qué oportunidades se tienen para generar más utilidades</t>
  </si>
  <si>
    <t>Qué tendencias o eventos están sucediendo que pongan en peligro los resultados de la empresa, tales como hábitos de los consumidores, nuevos competidores, cambios en la tecnología, pérdida de clientes, rotación o escasez de empleados….</t>
  </si>
  <si>
    <t>ANALISIS FODA (Fuerzas, Oportunidades, Debilidades, Amenazas)</t>
  </si>
  <si>
    <t>INDICADORES CLAVE DE DESEMPEÑO 2026</t>
  </si>
  <si>
    <t>2. MISION (PROPOSITO)</t>
  </si>
  <si>
    <t>1. VISION A 5 AÑOS (2030)</t>
  </si>
  <si>
    <t>% sobre Ventas</t>
  </si>
  <si>
    <t>Crecimiento (%)</t>
  </si>
  <si>
    <t>1. FUERZAS:</t>
  </si>
  <si>
    <t>2. DEBILIDADES:</t>
  </si>
  <si>
    <t>3. OPORTUNIDADES:</t>
  </si>
  <si>
    <t>4. AMENAZAS:</t>
  </si>
  <si>
    <t>Objetivo (Especifico, Medible)</t>
  </si>
  <si>
    <t>Unidad</t>
  </si>
  <si>
    <t>ESTRATEGIA</t>
  </si>
  <si>
    <t>FECHA TERMINACION</t>
  </si>
  <si>
    <t>PLAN 2026. VISION Y MISION</t>
  </si>
  <si>
    <t>¿Qué aspectos la empresa funcionan muy bien, en que aspectos son mejores que la competencia, que temas han permitido tener buenos resultados, con que recursos cuenta la empresa que son valiosos y se pueden utilizar para mejorar los resultados?</t>
  </si>
  <si>
    <t>¿Que aspectos están deteniendo a la empresa para desempeñarse a un nivel óptimo, en qué deben mejorar, qué aspectos de la empresa no funcionan bien, dónde es más vulnerable la empresa?</t>
  </si>
  <si>
    <t>¿Qué factores externos se deben aprovechar para darle una ventaja competitiva , qué mercados hay que atacar, qué nuevos productos hay que desarrollar, qué oportunidades se tienen para generar más utilidades?</t>
  </si>
  <si>
    <t>¿Qué tendencias o eventos están sucediendo que pongan en peligro los resultados de la empresa, tales como hábitos de los consumidores, nuevos competidores, cambios en la tecnología, pérdida de clientes, rotación o escasez de empleados….?</t>
  </si>
  <si>
    <t>5 ESTRATEGIAS DE ALTA PRIORIDAD PARA IMPLEMENTAR EN EL PRIMER TRIMESTRE 2026</t>
  </si>
  <si>
    <t>¿Cuáles son los principales indicadores clave de desempeño (KPI) que hay que monitorear cada semana o cada mes para ver el progreso en la implementacion de las estrategias de alta prioridad y si se están alcanzando los objetivos?</t>
  </si>
  <si>
    <t>OBJETIVOS CRUCIALES A LOGRAR EN EL 2026</t>
  </si>
  <si>
    <t>¿Para qué existe la empresa? ¿Cuál es el beneficio que van a tener los Clientes, Empleados, Accionistas y La Sociedad gracias a la contribucion de tu empresa?</t>
  </si>
  <si>
    <t>Aumento en la Utilidad</t>
  </si>
  <si>
    <t>Crecimiento en Ventas</t>
  </si>
  <si>
    <t>Mejora de la Satisfacción del cliente</t>
  </si>
  <si>
    <t>Mejora en los Procesos para aumentar la Productividad, Capacidad y Calidad</t>
  </si>
  <si>
    <t>Reforzar el talento, motivación y desarrollo del Equipo</t>
  </si>
  <si>
    <t>ESTRATEGIAS CLAVE DERIVADAS DEL ANALISIS FODA Y PARA LOGRAR LOS OBJETIVOS</t>
  </si>
  <si>
    <t>Ejemplo: Inventario suficiente para garantizar un tiempo de entrega de 4 días</t>
  </si>
  <si>
    <t>Ejemplo: No tenemos un buen control de la situacion de las finanzas de la empresa</t>
  </si>
  <si>
    <t>Ejemplo: Competencia de productos importados de China con precios 15% mas bajos</t>
  </si>
  <si>
    <t>Reducir el tiempo de entrega promedio de 7 dias a 4 dias</t>
  </si>
  <si>
    <t>Implementar un plan de carrera para los puestos clave, diseñar el proceso de capacitacion de tecnicos y reducir la rotacion de personal</t>
  </si>
  <si>
    <t>Mejorar el proceso para reducir el tiempo de entrega a 4 dias</t>
  </si>
  <si>
    <t>Mejorar el proceso de empaque</t>
  </si>
  <si>
    <t>Formar un equipo de 5 vendedores que cumplan con su meta de ventas individual y del departamento</t>
  </si>
  <si>
    <t>Lanzar la nueva linea de productos de alta eficiencia</t>
  </si>
  <si>
    <t>Jorge</t>
  </si>
  <si>
    <t>Ventas Totales</t>
  </si>
  <si>
    <t>Numero de vendedores que logran la meta</t>
  </si>
  <si>
    <t>Ventas de nuevos productos</t>
  </si>
  <si>
    <t>Tiempo de entrega promedio</t>
  </si>
  <si>
    <t>SESION DE DIAGNOSTICO SIN COSTO</t>
  </si>
  <si>
    <t>Solicita una Sesion de Diagnóstico sin costo directamente con el Coach Agustin Torres</t>
  </si>
  <si>
    <t xml:space="preserve">  a) Correo Electrónico: agustin@coachagustintorres.com</t>
  </si>
  <si>
    <t xml:space="preserve">  b) Llenando el formulario en la pagina web: https://coachagustintorres.com/coach-duenos-negocios/</t>
  </si>
  <si>
    <t>Plan 2026</t>
  </si>
  <si>
    <t>¿Qué resultados se obtuvieron durante el 2025 en cuanto a la generacion de Utilidad y cuál es el Objetivo en el 2026?</t>
  </si>
  <si>
    <t>Ejemplo: Podemos atacar el mercado industrial en la zona industrial de Querétaro con una venta potencial de 80 mil pesos por mes</t>
  </si>
  <si>
    <t>Aumentar el margen de utilidad bruta de 27% a 30%</t>
  </si>
  <si>
    <t>Aumentar la capacidad en el proceso de empaque y contar con una herramienta que de un mejor seguimiento a los proyectos, que permita poder producir $1,300,000 pesos por mes</t>
  </si>
  <si>
    <t>Diseñar el plan de carrera del equipo de técnicos</t>
  </si>
  <si>
    <t>Margen de Utilidad promedio</t>
  </si>
  <si>
    <t>$</t>
  </si>
  <si>
    <t>Días</t>
  </si>
  <si>
    <t>%</t>
  </si>
  <si>
    <t xml:space="preserve"> ¿Como visualizas tu empresa dentro de 5 años (2030), cómo la describes desde el punto de vista de su posicion en el mercado, el nivel de satisfaccion de los clientes, tamaño, finanzas, satisfacción de los empledos, infraestructura que va a tener?</t>
  </si>
  <si>
    <t>Aumentar las ventas de 12 a 13.8 millones de pesos, un aumento de 15% respecto del 2025, impulsando las nuevas lineas de producto y la venta en otras ciudades</t>
  </si>
  <si>
    <t>Si eres un Dueño de Negocio con la ambición de crecer y llevar tu negocio al siguiente nivel, el Primer Paso es sencillo y poderoso, que solicites una Sesión de Diagnóstico sin Costo, directamente conmigo</t>
  </si>
  <si>
    <t>Te indicaré personalmente en esta sesión estratégica de 2 horas el camino que debes seguir para desarrollar tu negocio y te explicaré cómo te puedo ayudar a lograr tus metas mediante el programa de coaching empresarial. </t>
  </si>
  <si>
    <t>Solicita el diagnóstico ahora mismo mediante una de estas opciones y nos pondremos en contacto contigo en menos de 12 horas hábiles:</t>
  </si>
  <si>
    <t>Alta</t>
  </si>
  <si>
    <t>Empresa con ventas 3 veces las de 2025, ser reconocidos por el nivel de satisfaccion de los clientes, cambio a una bodega industrial, realizar inversion en infraestructura de 10 millones de pesos, abrir 3 sucursales en las 3 ciudades mas importantes, formar un equipo con un plan de carrera dentro de la empresa</t>
  </si>
  <si>
    <t>La empresa existe para brindar a nuestros clientes una solucion a sus problemas de refigeracion mediante equipos de alta eficiencia, ahorro de energia y garantia que les permiten contar con el respaldo de sus instalaciones en todo momento, al mismo tiempo crear fuentes de empleo con un plan de carrera a todos los miembros del equipo que pongan todo su talento y esfuerzo a la empresa, lograr un crecimiento anual de 15% y mantener la rentabilidad en 15% sobre las ventas</t>
  </si>
  <si>
    <t>Definir el perfil de vendedor</t>
  </si>
  <si>
    <t>Reclutamiento y selección</t>
  </si>
  <si>
    <t>Mejorar el esquema de comisiones</t>
  </si>
  <si>
    <t>Elaborar el programa de capacitación para vendedores</t>
  </si>
  <si>
    <t>Implementar juntas semanales</t>
  </si>
  <si>
    <t>Costo de ventas o Costo de los productos vendidos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</si>
</sst>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1"/>
      <color theme="0"/>
      <name val="Calibri"/>
      <family val="2"/>
      <scheme val="minor"/>
    </font>
    <font>
      <sz val="12"/>
      <color theme="1"/>
      <name val="Calibri"/>
      <family val="2"/>
      <scheme val="minor"/>
    </font>
    <font>
      <b/>
      <sz val="12"/>
      <color theme="1"/>
      <name val="Calibri"/>
      <family val="2"/>
      <scheme val="minor"/>
    </font>
    <font>
      <b/>
      <sz val="11"/>
      <color theme="1"/>
      <name val="Arial Black"/>
      <family val="2"/>
    </font>
    <font>
      <sz val="10"/>
      <name val="Arial"/>
      <family val="2"/>
    </font>
    <font>
      <sz val="12"/>
      <name val="Arial"/>
      <family val="2"/>
    </font>
    <font>
      <sz val="14"/>
      <name val="Arial"/>
      <family val="2"/>
    </font>
    <font>
      <b/>
      <sz val="11"/>
      <name val="Arial"/>
      <family val="2"/>
    </font>
    <font>
      <sz val="11"/>
      <name val="Arial"/>
      <family val="2"/>
    </font>
    <font>
      <sz val="11"/>
      <color rgb="FFFF0000"/>
      <name val="Arial"/>
      <family val="2"/>
    </font>
    <font>
      <b/>
      <sz val="14"/>
      <color theme="0"/>
      <name val="Calibri"/>
      <family val="2"/>
      <scheme val="minor"/>
    </font>
    <font>
      <b/>
      <sz val="18"/>
      <color theme="0"/>
      <name val="Calibri"/>
      <family val="2"/>
      <scheme val="minor"/>
    </font>
    <font>
      <b/>
      <sz val="14"/>
      <color theme="0"/>
      <name val="Arial"/>
      <family val="2"/>
    </font>
    <font>
      <sz val="14"/>
      <color theme="0"/>
      <name val="Arial"/>
      <family val="2"/>
    </font>
    <font>
      <b/>
      <sz val="11"/>
      <color theme="0"/>
      <name val="Arial"/>
      <family val="2"/>
    </font>
    <font>
      <b/>
      <sz val="12"/>
      <color theme="0"/>
      <name val="Calibri"/>
      <family val="2"/>
      <scheme val="minor"/>
    </font>
    <font>
      <b/>
      <sz val="16"/>
      <color theme="0"/>
      <name val="Calibri"/>
      <family val="2"/>
      <scheme val="minor"/>
    </font>
    <font>
      <b/>
      <sz val="20"/>
      <color theme="0"/>
      <name val="Calibri"/>
      <family val="2"/>
      <scheme val="minor"/>
    </font>
    <font>
      <b/>
      <sz val="18"/>
      <color theme="0"/>
      <name val="Century Gothic"/>
      <family val="2"/>
    </font>
    <font>
      <b/>
      <sz val="16"/>
      <color theme="0"/>
      <name val="Century Gothic"/>
      <family val="2"/>
    </font>
    <font>
      <b/>
      <sz val="12"/>
      <color theme="0"/>
      <name val="Arial"/>
      <family val="2"/>
    </font>
    <font>
      <b/>
      <sz val="22"/>
      <color theme="0"/>
      <name val="Calibri"/>
      <family val="2"/>
      <scheme val="minor"/>
    </font>
    <font>
      <b/>
      <sz val="18"/>
      <color theme="0"/>
      <name val="Arial"/>
      <family val="2"/>
    </font>
    <font>
      <b/>
      <sz val="16"/>
      <color theme="1"/>
      <name val="Calibri"/>
      <family val="2"/>
      <scheme val="minor"/>
    </font>
    <font>
      <sz val="18"/>
      <color theme="1"/>
      <name val="Calibri"/>
      <family val="2"/>
      <scheme val="minor"/>
    </font>
    <font>
      <b/>
      <sz val="12"/>
      <name val="Calibri"/>
      <family val="2"/>
      <scheme val="minor"/>
    </font>
    <font>
      <b/>
      <sz val="22"/>
      <color theme="0"/>
      <name val="Century Gothic"/>
      <family val="2"/>
    </font>
    <font>
      <sz val="22"/>
      <name val="Arial"/>
      <family val="2"/>
    </font>
    <font>
      <b/>
      <i/>
      <sz val="11"/>
      <color rgb="FFFF0000"/>
      <name val="Calibri"/>
      <family val="2"/>
      <scheme val="minor"/>
    </font>
    <font>
      <i/>
      <sz val="12"/>
      <color rgb="FFFF0000"/>
      <name val="Calibri"/>
      <family val="2"/>
      <scheme val="minor"/>
    </font>
    <font>
      <b/>
      <i/>
      <sz val="11"/>
      <name val="Arial"/>
      <family val="2"/>
    </font>
    <font>
      <b/>
      <i/>
      <sz val="11"/>
      <color rgb="FFFF0000"/>
      <name val="Arial"/>
      <family val="2"/>
    </font>
    <font>
      <b/>
      <i/>
      <sz val="12"/>
      <color rgb="FFFF0000"/>
      <name val="Calibri"/>
      <family val="2"/>
      <scheme val="minor"/>
    </font>
    <font>
      <i/>
      <sz val="12"/>
      <color rgb="FFFF0000"/>
      <name val="Arial"/>
      <family val="2"/>
    </font>
    <font>
      <b/>
      <sz val="26"/>
      <color theme="0"/>
      <name val="Century Gothic"/>
      <family val="2"/>
    </font>
  </fonts>
  <fills count="6">
    <fill>
      <patternFill patternType="none"/>
    </fill>
    <fill>
      <patternFill patternType="gray125"/>
    </fill>
    <fill>
      <patternFill patternType="solid">
        <fgColor rgb="FFFFFFCC"/>
        <bgColor indexed="64"/>
      </patternFill>
    </fill>
    <fill>
      <patternFill patternType="solid">
        <fgColor rgb="FFFFFFCD"/>
        <bgColor indexed="64"/>
      </patternFill>
    </fill>
    <fill>
      <patternFill patternType="solid">
        <fgColor theme="5" tint="0.79998168889431442"/>
        <bgColor indexed="64"/>
      </patternFill>
    </fill>
    <fill>
      <patternFill patternType="solid">
        <fgColor rgb="FF0099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6">
    <xf numFmtId="0" fontId="0"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cellStyleXfs>
  <cellXfs count="95">
    <xf numFmtId="0" fontId="0" fillId="0" borderId="0" xfId="0"/>
    <xf numFmtId="0" fontId="1" fillId="0" borderId="0" xfId="0" applyFont="1" applyAlignment="1">
      <alignment vertical="center"/>
    </xf>
    <xf numFmtId="3" fontId="6" fillId="0" borderId="0" xfId="0" applyNumberFormat="1" applyFont="1" applyAlignment="1">
      <alignment vertical="center"/>
    </xf>
    <xf numFmtId="3" fontId="6" fillId="0" borderId="0" xfId="0" applyNumberFormat="1" applyFont="1" applyAlignment="1">
      <alignment vertical="center" wrapText="1"/>
    </xf>
    <xf numFmtId="3" fontId="6" fillId="2" borderId="1" xfId="0" applyNumberFormat="1" applyFont="1" applyFill="1" applyBorder="1" applyAlignment="1">
      <alignment horizontal="center" vertical="center"/>
    </xf>
    <xf numFmtId="3" fontId="1" fillId="0" borderId="0" xfId="0" applyNumberFormat="1" applyFont="1"/>
    <xf numFmtId="3" fontId="6" fillId="0" borderId="0" xfId="0" applyNumberFormat="1" applyFont="1" applyAlignment="1">
      <alignment horizontal="center" vertical="center"/>
    </xf>
    <xf numFmtId="0" fontId="3" fillId="0" borderId="0" xfId="0" applyFont="1" applyAlignment="1">
      <alignment vertical="center"/>
    </xf>
    <xf numFmtId="0" fontId="6" fillId="2" borderId="1" xfId="0" applyFont="1" applyFill="1" applyBorder="1" applyAlignment="1">
      <alignment vertical="center" wrapText="1"/>
    </xf>
    <xf numFmtId="0" fontId="7"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3" fontId="10" fillId="0" borderId="0" xfId="2" applyNumberFormat="1" applyFont="1" applyAlignment="1">
      <alignment vertical="center"/>
    </xf>
    <xf numFmtId="3" fontId="12" fillId="0" borderId="0" xfId="2" applyNumberFormat="1" applyFont="1" applyAlignment="1">
      <alignment vertical="center"/>
    </xf>
    <xf numFmtId="3" fontId="11" fillId="0" borderId="0" xfId="2" applyNumberFormat="1" applyFont="1" applyAlignment="1">
      <alignment vertical="center"/>
    </xf>
    <xf numFmtId="3" fontId="13" fillId="0" borderId="0" xfId="2" applyNumberFormat="1" applyFont="1" applyAlignment="1">
      <alignment vertical="center"/>
    </xf>
    <xf numFmtId="0" fontId="14" fillId="5" borderId="0" xfId="0" applyFont="1" applyFill="1" applyAlignment="1">
      <alignment vertical="center"/>
    </xf>
    <xf numFmtId="3" fontId="17" fillId="5" borderId="6" xfId="2" applyNumberFormat="1" applyFont="1" applyFill="1" applyBorder="1" applyAlignment="1">
      <alignment horizontal="centerContinuous" vertical="center"/>
    </xf>
    <xf numFmtId="3" fontId="18" fillId="5" borderId="8" xfId="2" applyNumberFormat="1" applyFont="1" applyFill="1" applyBorder="1" applyAlignment="1">
      <alignment vertical="center"/>
    </xf>
    <xf numFmtId="1" fontId="18" fillId="5" borderId="2" xfId="2" applyNumberFormat="1" applyFont="1" applyFill="1" applyBorder="1" applyAlignment="1">
      <alignment horizontal="center" vertical="center"/>
    </xf>
    <xf numFmtId="1" fontId="18" fillId="5" borderId="2" xfId="2" applyNumberFormat="1" applyFont="1" applyFill="1" applyBorder="1" applyAlignment="1">
      <alignment horizontal="center" vertical="center" wrapText="1"/>
    </xf>
    <xf numFmtId="3" fontId="14" fillId="5" borderId="0" xfId="0" applyNumberFormat="1" applyFont="1" applyFill="1" applyAlignment="1">
      <alignment horizontal="left" vertical="center"/>
    </xf>
    <xf numFmtId="3" fontId="19" fillId="5" borderId="0" xfId="0" applyNumberFormat="1" applyFont="1" applyFill="1" applyAlignment="1">
      <alignment vertical="center"/>
    </xf>
    <xf numFmtId="3" fontId="19" fillId="5" borderId="1" xfId="0" applyNumberFormat="1" applyFont="1" applyFill="1" applyBorder="1" applyAlignment="1">
      <alignment horizontal="center" vertical="center" wrapText="1"/>
    </xf>
    <xf numFmtId="3" fontId="25" fillId="5" borderId="0" xfId="0" applyNumberFormat="1" applyFont="1" applyFill="1" applyAlignment="1">
      <alignment horizontal="left" vertical="center"/>
    </xf>
    <xf numFmtId="3" fontId="26" fillId="5" borderId="5" xfId="2" applyNumberFormat="1" applyFont="1" applyFill="1" applyBorder="1" applyAlignment="1">
      <alignment horizontal="centerContinuous"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3" fontId="9" fillId="0" borderId="0" xfId="2" applyNumberFormat="1" applyFont="1" applyAlignment="1">
      <alignment vertical="center"/>
    </xf>
    <xf numFmtId="0" fontId="21" fillId="5" borderId="0" xfId="0" applyFont="1" applyFill="1" applyAlignment="1">
      <alignment horizontal="lef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0" fillId="5" borderId="0" xfId="0" applyFont="1" applyFill="1" applyAlignment="1">
      <alignment vertical="center"/>
    </xf>
    <xf numFmtId="0" fontId="6" fillId="0" borderId="0" xfId="0" applyFont="1" applyAlignment="1">
      <alignment vertical="center"/>
    </xf>
    <xf numFmtId="0" fontId="27" fillId="0" borderId="0" xfId="0" applyFont="1" applyAlignment="1">
      <alignment vertical="center"/>
    </xf>
    <xf numFmtId="0" fontId="15" fillId="5" borderId="0" xfId="0" applyFont="1" applyFill="1" applyAlignment="1">
      <alignment horizontal="centerContinuous" vertical="center"/>
    </xf>
    <xf numFmtId="0" fontId="28" fillId="0" borderId="0" xfId="0" applyFont="1" applyAlignment="1">
      <alignment vertical="center"/>
    </xf>
    <xf numFmtId="0" fontId="2" fillId="3" borderId="1" xfId="0" applyFont="1" applyFill="1" applyBorder="1" applyAlignment="1">
      <alignment vertical="center" wrapText="1"/>
    </xf>
    <xf numFmtId="9" fontId="17" fillId="5" borderId="6" xfId="5" applyFont="1" applyFill="1" applyBorder="1" applyAlignment="1">
      <alignment horizontal="centerContinuous" vertical="center"/>
    </xf>
    <xf numFmtId="9" fontId="18" fillId="5" borderId="2" xfId="5" applyFont="1" applyFill="1" applyBorder="1" applyAlignment="1">
      <alignment horizontal="center" vertical="center" wrapText="1"/>
    </xf>
    <xf numFmtId="9" fontId="12" fillId="0" borderId="0" xfId="5" applyFont="1" applyAlignment="1">
      <alignment vertical="center"/>
    </xf>
    <xf numFmtId="9" fontId="16" fillId="5" borderId="7" xfId="5" applyFont="1" applyFill="1" applyBorder="1" applyAlignment="1">
      <alignment horizontal="centerContinuous" vertical="center"/>
    </xf>
    <xf numFmtId="9" fontId="18" fillId="5" borderId="9" xfId="5" applyFont="1" applyFill="1" applyBorder="1" applyAlignment="1">
      <alignment horizontal="center" vertical="center" wrapText="1"/>
    </xf>
    <xf numFmtId="0" fontId="20" fillId="5" borderId="0" xfId="0" applyFont="1" applyFill="1" applyAlignment="1">
      <alignment horizontal="left" vertical="center"/>
    </xf>
    <xf numFmtId="0" fontId="4" fillId="5" borderId="0" xfId="0" applyFont="1" applyFill="1" applyAlignment="1">
      <alignment horizontal="centerContinuous"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21" fillId="5" borderId="0" xfId="0" applyFont="1" applyFill="1" applyAlignment="1">
      <alignment vertical="center"/>
    </xf>
    <xf numFmtId="3" fontId="6" fillId="2" borderId="1" xfId="0" applyNumberFormat="1" applyFont="1" applyFill="1" applyBorder="1" applyAlignment="1">
      <alignment horizontal="center" vertical="center" wrapText="1"/>
    </xf>
    <xf numFmtId="0" fontId="32" fillId="3" borderId="1" xfId="0" applyFont="1" applyFill="1" applyBorder="1" applyAlignment="1">
      <alignment horizontal="left" vertical="center" wrapText="1"/>
    </xf>
    <xf numFmtId="0" fontId="33" fillId="4" borderId="1" xfId="0" applyFont="1" applyFill="1" applyBorder="1" applyAlignment="1">
      <alignment horizontal="left" vertical="center" wrapText="1"/>
    </xf>
    <xf numFmtId="3" fontId="34" fillId="2" borderId="1" xfId="2" applyNumberFormat="1" applyFont="1" applyFill="1" applyBorder="1" applyAlignment="1">
      <alignment vertical="center"/>
    </xf>
    <xf numFmtId="3" fontId="34" fillId="2" borderId="1" xfId="3" applyNumberFormat="1" applyFont="1" applyFill="1" applyBorder="1" applyAlignment="1">
      <alignment vertical="center"/>
    </xf>
    <xf numFmtId="9" fontId="34" fillId="2" borderId="1" xfId="5" applyFont="1" applyFill="1" applyBorder="1" applyAlignment="1">
      <alignment vertical="center"/>
    </xf>
    <xf numFmtId="3" fontId="34" fillId="2" borderId="1" xfId="4" applyNumberFormat="1" applyFont="1" applyFill="1" applyBorder="1" applyAlignment="1">
      <alignment vertical="center"/>
    </xf>
    <xf numFmtId="3" fontId="35" fillId="2" borderId="1" xfId="2" applyNumberFormat="1" applyFont="1" applyFill="1" applyBorder="1" applyAlignment="1">
      <alignment vertical="center"/>
    </xf>
    <xf numFmtId="3" fontId="35" fillId="2" borderId="1" xfId="3" applyNumberFormat="1" applyFont="1" applyFill="1" applyBorder="1" applyAlignment="1">
      <alignment vertical="center"/>
    </xf>
    <xf numFmtId="9" fontId="35" fillId="2" borderId="1" xfId="5" applyFont="1" applyFill="1" applyBorder="1" applyAlignment="1">
      <alignment vertical="center"/>
    </xf>
    <xf numFmtId="3" fontId="34" fillId="2" borderId="1" xfId="2" applyNumberFormat="1" applyFont="1" applyFill="1" applyBorder="1" applyAlignment="1">
      <alignment vertical="center" wrapText="1"/>
    </xf>
    <xf numFmtId="3" fontId="35" fillId="2" borderId="1" xfId="2" applyNumberFormat="1" applyFont="1" applyFill="1" applyBorder="1" applyAlignment="1">
      <alignment horizontal="left" vertical="center"/>
    </xf>
    <xf numFmtId="3" fontId="36" fillId="2" borderId="1" xfId="0" applyNumberFormat="1" applyFont="1" applyFill="1" applyBorder="1" applyAlignment="1">
      <alignment vertical="center" wrapText="1"/>
    </xf>
    <xf numFmtId="0" fontId="32" fillId="2" borderId="1" xfId="0" applyFont="1" applyFill="1" applyBorder="1" applyAlignment="1">
      <alignment vertical="center"/>
    </xf>
    <xf numFmtId="3" fontId="38" fillId="5" borderId="0" xfId="1" applyNumberFormat="1" applyFont="1" applyFill="1" applyAlignment="1">
      <alignment horizontal="centerContinuous" vertical="center"/>
    </xf>
    <xf numFmtId="3" fontId="22" fillId="5" borderId="0" xfId="1" applyNumberFormat="1" applyFont="1" applyFill="1" applyAlignment="1">
      <alignment horizontal="centerContinuous" vertical="center"/>
    </xf>
    <xf numFmtId="3" fontId="23" fillId="5" borderId="0" xfId="1" applyNumberFormat="1" applyFont="1" applyFill="1" applyAlignment="1">
      <alignment horizontal="centerContinuous" vertical="center"/>
    </xf>
    <xf numFmtId="3" fontId="8" fillId="0" borderId="0" xfId="1" applyNumberFormat="1" applyAlignment="1">
      <alignment horizontal="left" vertical="center"/>
    </xf>
    <xf numFmtId="3" fontId="22" fillId="5" borderId="0" xfId="1" applyNumberFormat="1" applyFont="1" applyFill="1" applyAlignment="1">
      <alignment horizontal="centerContinuous" vertical="center" wrapText="1"/>
    </xf>
    <xf numFmtId="3" fontId="30" fillId="5" borderId="0" xfId="1" applyNumberFormat="1" applyFont="1" applyFill="1" applyAlignment="1">
      <alignment horizontal="centerContinuous" vertical="center"/>
    </xf>
    <xf numFmtId="3" fontId="31" fillId="0" borderId="0" xfId="1" applyNumberFormat="1" applyFont="1" applyAlignment="1">
      <alignment horizontal="left" vertical="center"/>
    </xf>
    <xf numFmtId="3" fontId="24" fillId="5" borderId="2" xfId="1" applyNumberFormat="1" applyFont="1" applyFill="1" applyBorder="1" applyAlignment="1">
      <alignment horizontal="centerContinuous" vertical="center"/>
    </xf>
    <xf numFmtId="3" fontId="24" fillId="5" borderId="2" xfId="1" applyNumberFormat="1" applyFont="1" applyFill="1" applyBorder="1" applyAlignment="1">
      <alignment horizontal="center" vertical="center"/>
    </xf>
    <xf numFmtId="3" fontId="9" fillId="0" borderId="0" xfId="1" applyNumberFormat="1" applyFont="1" applyAlignment="1">
      <alignment horizontal="left" vertical="center"/>
    </xf>
    <xf numFmtId="3" fontId="37" fillId="2" borderId="1" xfId="1" applyNumberFormat="1" applyFont="1" applyFill="1" applyBorder="1" applyAlignment="1">
      <alignment horizontal="left" vertical="center" wrapText="1"/>
    </xf>
    <xf numFmtId="3" fontId="8" fillId="0" borderId="0" xfId="1" applyNumberFormat="1" applyAlignment="1">
      <alignment vertical="center"/>
    </xf>
    <xf numFmtId="3" fontId="37" fillId="2" borderId="1" xfId="1" applyNumberFormat="1" applyFont="1" applyFill="1" applyBorder="1" applyAlignment="1">
      <alignment vertical="center"/>
    </xf>
    <xf numFmtId="3" fontId="37" fillId="2" borderId="1" xfId="1" applyNumberFormat="1" applyFont="1" applyFill="1" applyBorder="1" applyAlignment="1">
      <alignment horizontal="center" vertical="center" wrapText="1"/>
    </xf>
    <xf numFmtId="3" fontId="37" fillId="2" borderId="1" xfId="1" applyNumberFormat="1" applyFont="1" applyFill="1" applyBorder="1" applyAlignment="1">
      <alignment horizontal="right" vertical="center" wrapText="1"/>
    </xf>
    <xf numFmtId="3" fontId="37" fillId="2" borderId="1" xfId="1" applyNumberFormat="1" applyFont="1" applyFill="1" applyBorder="1" applyAlignment="1">
      <alignment horizontal="center" vertical="center"/>
    </xf>
    <xf numFmtId="3" fontId="37" fillId="2" borderId="1" xfId="1" applyNumberFormat="1" applyFont="1" applyFill="1" applyBorder="1" applyAlignment="1">
      <alignment horizontal="right" vertical="center"/>
    </xf>
    <xf numFmtId="9" fontId="37" fillId="2" borderId="1" xfId="5" applyFont="1" applyFill="1" applyBorder="1" applyAlignment="1">
      <alignment horizontal="right" vertical="center"/>
    </xf>
    <xf numFmtId="16" fontId="32" fillId="2" borderId="1" xfId="0" applyNumberFormat="1" applyFont="1" applyFill="1" applyBorder="1" applyAlignment="1">
      <alignment horizontal="center" vertical="center"/>
    </xf>
    <xf numFmtId="0" fontId="32" fillId="2" borderId="1" xfId="0" applyFont="1" applyFill="1" applyBorder="1" applyAlignment="1">
      <alignment horizontal="center" vertical="center"/>
    </xf>
    <xf numFmtId="0" fontId="36" fillId="2" borderId="1" xfId="0" applyFont="1" applyFill="1" applyBorder="1" applyAlignment="1">
      <alignment vertical="center" wrapText="1"/>
    </xf>
    <xf numFmtId="3" fontId="24" fillId="5" borderId="10" xfId="2" applyNumberFormat="1" applyFont="1" applyFill="1" applyBorder="1" applyAlignment="1">
      <alignment horizontal="center" vertical="center" wrapText="1"/>
    </xf>
    <xf numFmtId="3" fontId="24" fillId="5" borderId="11" xfId="2" applyNumberFormat="1" applyFont="1" applyFill="1" applyBorder="1" applyAlignment="1">
      <alignment horizontal="center" vertical="center" wrapText="1"/>
    </xf>
    <xf numFmtId="3" fontId="24" fillId="5" borderId="12" xfId="2" applyNumberFormat="1" applyFont="1" applyFill="1" applyBorder="1" applyAlignment="1">
      <alignment horizontal="center" vertical="center" wrapText="1"/>
    </xf>
    <xf numFmtId="0" fontId="29" fillId="3" borderId="1" xfId="0" applyFont="1" applyFill="1" applyBorder="1" applyAlignment="1">
      <alignment horizontal="left" vertical="center" wrapText="1"/>
    </xf>
    <xf numFmtId="16" fontId="36" fillId="2" borderId="2" xfId="0" applyNumberFormat="1"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16" fontId="6" fillId="2" borderId="2" xfId="0" applyNumberFormat="1" applyFont="1" applyFill="1" applyBorder="1" applyAlignment="1">
      <alignment horizontal="center" vertical="center" wrapText="1"/>
    </xf>
  </cellXfs>
  <cellStyles count="6">
    <cellStyle name="Comma 2" xfId="3" xr:uid="{222F480A-EBD2-4E2F-B004-E597746A21C0}"/>
    <cellStyle name="Normal" xfId="0" builtinId="0"/>
    <cellStyle name="Normal 2" xfId="1" xr:uid="{CE74BCD0-7A6D-4708-B2CE-824B66E830E4}"/>
    <cellStyle name="Normal 3" xfId="2" xr:uid="{818C1142-22DB-41D8-A042-D49430DDF433}"/>
    <cellStyle name="Percent" xfId="5" builtinId="5"/>
    <cellStyle name="Percent 2" xfId="4" xr:uid="{A16C3695-C9AA-4379-AF3E-5907FE9E97EF}"/>
  </cellStyles>
  <dxfs count="0"/>
  <tableStyles count="0" defaultTableStyle="TableStyleMedium2" defaultPivotStyle="PivotStyleLight16"/>
  <colors>
    <mruColors>
      <color rgb="FFFFFFCD"/>
      <color rgb="FF0099FF"/>
      <color rgb="FFFFFFBD"/>
      <color rgb="FFFFFFFF"/>
      <color rgb="FF00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6D01-B5A5-492A-8BDE-55A3D2C82358}">
  <dimension ref="A1:A7"/>
  <sheetViews>
    <sheetView zoomScaleNormal="100" workbookViewId="0">
      <pane ySplit="1" topLeftCell="A2" activePane="bottomLeft" state="frozen"/>
      <selection pane="bottomLeft" activeCell="A8" sqref="A8"/>
    </sheetView>
  </sheetViews>
  <sheetFormatPr defaultRowHeight="15.5" x14ac:dyDescent="0.35"/>
  <cols>
    <col min="1" max="1" width="116.6328125" style="11" customWidth="1"/>
    <col min="2" max="16384" width="8.7265625" style="10"/>
  </cols>
  <sheetData>
    <row r="1" spans="1:1" ht="26" x14ac:dyDescent="0.35">
      <c r="A1" s="47" t="s">
        <v>44</v>
      </c>
    </row>
    <row r="2" spans="1:1" ht="25" customHeight="1" x14ac:dyDescent="0.35">
      <c r="A2" s="16" t="s">
        <v>33</v>
      </c>
    </row>
    <row r="3" spans="1:1" ht="55.5" x14ac:dyDescent="0.35">
      <c r="A3" s="37" t="s">
        <v>87</v>
      </c>
    </row>
    <row r="4" spans="1:1" s="11" customFormat="1" ht="60" customHeight="1" x14ac:dyDescent="0.35">
      <c r="A4" s="50" t="s">
        <v>93</v>
      </c>
    </row>
    <row r="5" spans="1:1" ht="25" customHeight="1" x14ac:dyDescent="0.35">
      <c r="A5" s="16" t="s">
        <v>32</v>
      </c>
    </row>
    <row r="6" spans="1:1" ht="37" x14ac:dyDescent="0.35">
      <c r="A6" s="37" t="s">
        <v>52</v>
      </c>
    </row>
    <row r="7" spans="1:1" s="11" customFormat="1" ht="62" x14ac:dyDescent="0.35">
      <c r="A7" s="50" t="s">
        <v>94</v>
      </c>
    </row>
  </sheetData>
  <printOptions horizontalCentered="1" verticalCentered="1"/>
  <pageMargins left="0.31496062992126" right="0.31496062992126" top="0.74803149606299202" bottom="0.74803149606299202" header="0.31496062992126" footer="0.31496062992126"/>
  <pageSetup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C761-815C-4017-A60D-3D3AF037809C}">
  <sheetPr>
    <pageSetUpPr fitToPage="1"/>
  </sheetPr>
  <dimension ref="A1:F8"/>
  <sheetViews>
    <sheetView tabSelected="1" zoomScale="110" zoomScaleNormal="110" workbookViewId="0">
      <pane xSplit="1" ySplit="3" topLeftCell="B4" activePane="bottomRight" state="frozenSplit"/>
      <selection pane="topRight"/>
      <selection pane="bottomLeft"/>
      <selection pane="bottomRight" activeCell="A5" sqref="A5"/>
    </sheetView>
  </sheetViews>
  <sheetFormatPr defaultColWidth="9.1796875" defaultRowHeight="30" customHeight="1" x14ac:dyDescent="0.35"/>
  <cols>
    <col min="1" max="1" width="29.7265625" style="13" customWidth="1"/>
    <col min="2" max="2" width="14.6328125" style="13" customWidth="1"/>
    <col min="3" max="3" width="14.6328125" style="40" customWidth="1"/>
    <col min="4" max="5" width="14.6328125" style="13" customWidth="1"/>
    <col min="6" max="6" width="14.6328125" style="40" customWidth="1"/>
    <col min="7" max="16384" width="9.1796875" style="13"/>
  </cols>
  <sheetData>
    <row r="1" spans="1:6" s="12" customFormat="1" ht="30" customHeight="1" x14ac:dyDescent="0.35">
      <c r="A1" s="25" t="s">
        <v>22</v>
      </c>
      <c r="B1" s="17"/>
      <c r="C1" s="38"/>
      <c r="D1" s="17"/>
      <c r="E1" s="17"/>
      <c r="F1" s="41"/>
    </row>
    <row r="2" spans="1:6" s="28" customFormat="1" ht="30" customHeight="1" x14ac:dyDescent="0.35">
      <c r="A2" s="83" t="s">
        <v>78</v>
      </c>
      <c r="B2" s="84"/>
      <c r="C2" s="84"/>
      <c r="D2" s="84"/>
      <c r="E2" s="84"/>
      <c r="F2" s="85"/>
    </row>
    <row r="3" spans="1:6" ht="30" customHeight="1" x14ac:dyDescent="0.35">
      <c r="A3" s="18" t="s">
        <v>5</v>
      </c>
      <c r="B3" s="19">
        <v>2025</v>
      </c>
      <c r="C3" s="39" t="s">
        <v>34</v>
      </c>
      <c r="D3" s="19" t="s">
        <v>77</v>
      </c>
      <c r="E3" s="20" t="s">
        <v>34</v>
      </c>
      <c r="F3" s="42" t="s">
        <v>35</v>
      </c>
    </row>
    <row r="4" spans="1:6" s="14" customFormat="1" ht="30" customHeight="1" x14ac:dyDescent="0.35">
      <c r="A4" s="51" t="s">
        <v>23</v>
      </c>
      <c r="B4" s="52">
        <v>12000000</v>
      </c>
      <c r="C4" s="53">
        <f>B4/B$4</f>
        <v>1</v>
      </c>
      <c r="D4" s="54">
        <f>B4*1.15</f>
        <v>13799999.999999998</v>
      </c>
      <c r="E4" s="53">
        <f>D4/D$4</f>
        <v>1</v>
      </c>
      <c r="F4" s="53">
        <f>(D4-B4)/B4</f>
        <v>0.14999999999999986</v>
      </c>
    </row>
    <row r="5" spans="1:6" ht="30" customHeight="1" x14ac:dyDescent="0.35">
      <c r="A5" s="58" t="s">
        <v>100</v>
      </c>
      <c r="B5" s="52">
        <f>B4*0.73</f>
        <v>8760000</v>
      </c>
      <c r="C5" s="53">
        <f t="shared" ref="C5:E8" si="0">B5/B$4</f>
        <v>0.73</v>
      </c>
      <c r="D5" s="54">
        <f>D4*0.7</f>
        <v>9659999.9999999981</v>
      </c>
      <c r="E5" s="53">
        <f t="shared" si="0"/>
        <v>0.7</v>
      </c>
      <c r="F5" s="53">
        <f t="shared" ref="F5:F8" si="1">(D5-B5)/B5</f>
        <v>0.10273972602739705</v>
      </c>
    </row>
    <row r="6" spans="1:6" s="15" customFormat="1" ht="30" customHeight="1" x14ac:dyDescent="0.35">
      <c r="A6" s="55" t="s">
        <v>24</v>
      </c>
      <c r="B6" s="56">
        <f>B4-B5</f>
        <v>3240000</v>
      </c>
      <c r="C6" s="57">
        <f t="shared" si="0"/>
        <v>0.27</v>
      </c>
      <c r="D6" s="56">
        <f>D4-D5</f>
        <v>4140000</v>
      </c>
      <c r="E6" s="57">
        <f t="shared" si="0"/>
        <v>0.30000000000000004</v>
      </c>
      <c r="F6" s="57">
        <f t="shared" si="1"/>
        <v>0.27777777777777779</v>
      </c>
    </row>
    <row r="7" spans="1:6" ht="30" customHeight="1" x14ac:dyDescent="0.35">
      <c r="A7" s="58" t="s">
        <v>25</v>
      </c>
      <c r="B7" s="52">
        <v>2400000</v>
      </c>
      <c r="C7" s="53">
        <f t="shared" si="0"/>
        <v>0.2</v>
      </c>
      <c r="D7" s="54">
        <f>B7*1.1</f>
        <v>2640000</v>
      </c>
      <c r="E7" s="53">
        <f t="shared" si="0"/>
        <v>0.19130434782608699</v>
      </c>
      <c r="F7" s="53">
        <f t="shared" si="1"/>
        <v>0.1</v>
      </c>
    </row>
    <row r="8" spans="1:6" s="15" customFormat="1" ht="30" customHeight="1" x14ac:dyDescent="0.35">
      <c r="A8" s="59" t="s">
        <v>26</v>
      </c>
      <c r="B8" s="56">
        <f>B6-B7</f>
        <v>840000</v>
      </c>
      <c r="C8" s="57">
        <f t="shared" si="0"/>
        <v>7.0000000000000007E-2</v>
      </c>
      <c r="D8" s="56">
        <f>D6-D7</f>
        <v>1500000</v>
      </c>
      <c r="E8" s="57">
        <f t="shared" si="0"/>
        <v>0.10869565217391305</v>
      </c>
      <c r="F8" s="57">
        <f t="shared" si="1"/>
        <v>0.7857142857142857</v>
      </c>
    </row>
  </sheetData>
  <mergeCells count="1">
    <mergeCell ref="A2:F2"/>
  </mergeCells>
  <printOptions horizontalCentered="1" verticalCentered="1"/>
  <pageMargins left="0.19685039370078741" right="0.19685039370078741" top="0.19685039370078741" bottom="0.19685039370078741" header="0.51181102362204722" footer="0.51181102362204722"/>
  <pageSetup orientation="landscape" horizontalDpi="4294967295"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139C-51F8-43C1-9122-7696907EADA8}">
  <sheetPr>
    <pageSetUpPr fitToPage="1"/>
  </sheetPr>
  <dimension ref="A1:B29"/>
  <sheetViews>
    <sheetView workbookViewId="0">
      <pane ySplit="1" topLeftCell="A2" activePane="bottomLeft" state="frozen"/>
      <selection pane="bottomLeft" activeCell="B26" sqref="B26"/>
    </sheetView>
  </sheetViews>
  <sheetFormatPr defaultRowHeight="14.5" x14ac:dyDescent="0.35"/>
  <cols>
    <col min="1" max="1" width="4.6328125" style="1" customWidth="1"/>
    <col min="2" max="2" width="98.26953125" style="1" customWidth="1"/>
    <col min="3" max="16384" width="8.7265625" style="1"/>
  </cols>
  <sheetData>
    <row r="1" spans="1:2" ht="26" x14ac:dyDescent="0.35">
      <c r="A1" s="29" t="s">
        <v>30</v>
      </c>
      <c r="B1" s="29"/>
    </row>
    <row r="2" spans="1:2" ht="21" x14ac:dyDescent="0.35">
      <c r="A2" s="32" t="s">
        <v>36</v>
      </c>
      <c r="B2" s="16"/>
    </row>
    <row r="3" spans="1:2" s="33" customFormat="1" ht="55" customHeight="1" x14ac:dyDescent="0.35">
      <c r="A3" s="86" t="s">
        <v>45</v>
      </c>
      <c r="B3" s="86"/>
    </row>
    <row r="4" spans="1:2" x14ac:dyDescent="0.35">
      <c r="A4" s="30">
        <v>1</v>
      </c>
      <c r="B4" s="49" t="s">
        <v>59</v>
      </c>
    </row>
    <row r="5" spans="1:2" x14ac:dyDescent="0.35">
      <c r="A5" s="30">
        <v>2</v>
      </c>
      <c r="B5" s="49"/>
    </row>
    <row r="6" spans="1:2" x14ac:dyDescent="0.35">
      <c r="A6" s="30">
        <v>3</v>
      </c>
      <c r="B6" s="31"/>
    </row>
    <row r="7" spans="1:2" x14ac:dyDescent="0.35">
      <c r="A7" s="30">
        <v>4</v>
      </c>
      <c r="B7" s="31"/>
    </row>
    <row r="8" spans="1:2" x14ac:dyDescent="0.35">
      <c r="A8" s="30">
        <v>5</v>
      </c>
      <c r="B8" s="31"/>
    </row>
    <row r="9" spans="1:2" ht="21" x14ac:dyDescent="0.35">
      <c r="A9" s="32" t="s">
        <v>37</v>
      </c>
      <c r="B9" s="16"/>
    </row>
    <row r="10" spans="1:2" s="33" customFormat="1" ht="55" customHeight="1" x14ac:dyDescent="0.35">
      <c r="A10" s="86" t="s">
        <v>46</v>
      </c>
      <c r="B10" s="86" t="s">
        <v>27</v>
      </c>
    </row>
    <row r="11" spans="1:2" x14ac:dyDescent="0.35">
      <c r="A11" s="30">
        <v>1</v>
      </c>
      <c r="B11" s="49" t="s">
        <v>60</v>
      </c>
    </row>
    <row r="12" spans="1:2" x14ac:dyDescent="0.35">
      <c r="A12" s="30">
        <v>2</v>
      </c>
      <c r="B12" s="49"/>
    </row>
    <row r="13" spans="1:2" x14ac:dyDescent="0.35">
      <c r="A13" s="30">
        <v>3</v>
      </c>
      <c r="B13" s="31"/>
    </row>
    <row r="14" spans="1:2" x14ac:dyDescent="0.35">
      <c r="A14" s="30">
        <v>4</v>
      </c>
      <c r="B14" s="31"/>
    </row>
    <row r="15" spans="1:2" x14ac:dyDescent="0.35">
      <c r="A15" s="30">
        <v>5</v>
      </c>
      <c r="B15" s="31"/>
    </row>
    <row r="16" spans="1:2" ht="21" x14ac:dyDescent="0.35">
      <c r="A16" s="32" t="s">
        <v>38</v>
      </c>
      <c r="B16" s="16"/>
    </row>
    <row r="17" spans="1:2" s="33" customFormat="1" ht="55" customHeight="1" x14ac:dyDescent="0.35">
      <c r="A17" s="86" t="s">
        <v>47</v>
      </c>
      <c r="B17" s="86" t="s">
        <v>28</v>
      </c>
    </row>
    <row r="18" spans="1:2" ht="29" x14ac:dyDescent="0.35">
      <c r="A18" s="30">
        <v>1</v>
      </c>
      <c r="B18" s="49" t="s">
        <v>79</v>
      </c>
    </row>
    <row r="19" spans="1:2" x14ac:dyDescent="0.35">
      <c r="A19" s="30">
        <v>2</v>
      </c>
      <c r="B19" s="49"/>
    </row>
    <row r="20" spans="1:2" x14ac:dyDescent="0.35">
      <c r="A20" s="30">
        <v>3</v>
      </c>
      <c r="B20" s="31"/>
    </row>
    <row r="21" spans="1:2" x14ac:dyDescent="0.35">
      <c r="A21" s="30">
        <v>4</v>
      </c>
      <c r="B21" s="31"/>
    </row>
    <row r="22" spans="1:2" x14ac:dyDescent="0.35">
      <c r="A22" s="30">
        <v>5</v>
      </c>
      <c r="B22" s="31"/>
    </row>
    <row r="23" spans="1:2" s="34" customFormat="1" ht="21" x14ac:dyDescent="0.35">
      <c r="A23" s="32" t="s">
        <v>39</v>
      </c>
      <c r="B23" s="32"/>
    </row>
    <row r="24" spans="1:2" s="33" customFormat="1" ht="55" customHeight="1" x14ac:dyDescent="0.35">
      <c r="A24" s="86" t="s">
        <v>48</v>
      </c>
      <c r="B24" s="86" t="s">
        <v>29</v>
      </c>
    </row>
    <row r="25" spans="1:2" x14ac:dyDescent="0.35">
      <c r="A25" s="30">
        <v>1</v>
      </c>
      <c r="B25" s="49" t="s">
        <v>61</v>
      </c>
    </row>
    <row r="26" spans="1:2" x14ac:dyDescent="0.35">
      <c r="A26" s="30">
        <v>2</v>
      </c>
      <c r="B26" s="49"/>
    </row>
    <row r="27" spans="1:2" x14ac:dyDescent="0.35">
      <c r="A27" s="30">
        <v>3</v>
      </c>
      <c r="B27" s="31"/>
    </row>
    <row r="28" spans="1:2" x14ac:dyDescent="0.35">
      <c r="A28" s="30">
        <v>4</v>
      </c>
      <c r="B28" s="31"/>
    </row>
    <row r="29" spans="1:2" x14ac:dyDescent="0.35">
      <c r="A29" s="30">
        <v>5</v>
      </c>
      <c r="B29" s="31"/>
    </row>
  </sheetData>
  <mergeCells count="4">
    <mergeCell ref="A3:B3"/>
    <mergeCell ref="A10:B10"/>
    <mergeCell ref="A17:B17"/>
    <mergeCell ref="A24:B24"/>
  </mergeCells>
  <pageMargins left="0.7" right="0.7" top="0.75" bottom="0.75" header="0.3" footer="0.3"/>
  <pageSetup scale="87"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D8FE-2800-4995-B33C-E2A816E9D7EE}">
  <dimension ref="A1:C8"/>
  <sheetViews>
    <sheetView zoomScale="110" zoomScaleNormal="110" workbookViewId="0">
      <selection activeCell="C4" sqref="C4"/>
    </sheetView>
  </sheetViews>
  <sheetFormatPr defaultColWidth="8.7265625" defaultRowHeight="30" customHeight="1" x14ac:dyDescent="0.35"/>
  <cols>
    <col min="1" max="1" width="4.453125" style="6" customWidth="1"/>
    <col min="2" max="2" width="33.453125" style="6" customWidth="1"/>
    <col min="3" max="3" width="64.54296875" style="2" customWidth="1"/>
    <col min="4" max="16384" width="8.7265625" style="2"/>
  </cols>
  <sheetData>
    <row r="1" spans="1:3" ht="30" customHeight="1" x14ac:dyDescent="0.35">
      <c r="A1" s="24" t="s">
        <v>51</v>
      </c>
      <c r="B1" s="21"/>
      <c r="C1" s="22"/>
    </row>
    <row r="2" spans="1:3" s="3" customFormat="1" ht="30" customHeight="1" x14ac:dyDescent="0.35">
      <c r="A2" s="23" t="s">
        <v>1</v>
      </c>
      <c r="B2" s="23" t="s">
        <v>4</v>
      </c>
      <c r="C2" s="23" t="s">
        <v>40</v>
      </c>
    </row>
    <row r="3" spans="1:3" ht="25.5" customHeight="1" x14ac:dyDescent="0.35">
      <c r="A3" s="4">
        <v>1</v>
      </c>
      <c r="B3" s="48" t="s">
        <v>53</v>
      </c>
      <c r="C3" s="60" t="s">
        <v>80</v>
      </c>
    </row>
    <row r="4" spans="1:3" ht="45" customHeight="1" x14ac:dyDescent="0.35">
      <c r="A4" s="4">
        <v>2</v>
      </c>
      <c r="B4" s="48" t="s">
        <v>54</v>
      </c>
      <c r="C4" s="60" t="s">
        <v>88</v>
      </c>
    </row>
    <row r="5" spans="1:3" ht="32.5" customHeight="1" x14ac:dyDescent="0.35">
      <c r="A5" s="4">
        <v>3</v>
      </c>
      <c r="B5" s="48" t="s">
        <v>55</v>
      </c>
      <c r="C5" s="60" t="s">
        <v>62</v>
      </c>
    </row>
    <row r="6" spans="1:3" ht="62" x14ac:dyDescent="0.35">
      <c r="A6" s="4">
        <v>4</v>
      </c>
      <c r="B6" s="48" t="s">
        <v>56</v>
      </c>
      <c r="C6" s="60" t="s">
        <v>81</v>
      </c>
    </row>
    <row r="7" spans="1:3" ht="45" customHeight="1" x14ac:dyDescent="0.35">
      <c r="A7" s="4">
        <v>5</v>
      </c>
      <c r="B7" s="48" t="s">
        <v>57</v>
      </c>
      <c r="C7" s="60" t="s">
        <v>63</v>
      </c>
    </row>
    <row r="8" spans="1:3" ht="30" customHeight="1" x14ac:dyDescent="0.35">
      <c r="A8" s="5"/>
      <c r="B8" s="5"/>
      <c r="C8" s="5"/>
    </row>
  </sheetData>
  <printOptions horizontalCentered="1" verticalCentered="1"/>
  <pageMargins left="0.7" right="0.7" top="0.75" bottom="0.75" header="0.3" footer="0.3"/>
  <pageSetup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22F9-3B0B-4D60-B3F7-11C5444C83AD}">
  <dimension ref="A1:C17"/>
  <sheetViews>
    <sheetView zoomScale="110" zoomScaleNormal="110" workbookViewId="0">
      <pane ySplit="2" topLeftCell="A3" activePane="bottomLeft" state="frozen"/>
      <selection pane="bottomLeft" activeCell="B11" sqref="B11"/>
    </sheetView>
  </sheetViews>
  <sheetFormatPr defaultRowHeight="14.5" x14ac:dyDescent="0.35"/>
  <cols>
    <col min="1" max="1" width="4.81640625" style="46" customWidth="1"/>
    <col min="2" max="2" width="86.1796875" style="1" bestFit="1" customWidth="1"/>
    <col min="3" max="3" width="10.36328125" style="1" bestFit="1" customWidth="1"/>
    <col min="4" max="16384" width="8.7265625" style="1"/>
  </cols>
  <sheetData>
    <row r="1" spans="1:3" ht="21" x14ac:dyDescent="0.35">
      <c r="A1" s="43" t="s">
        <v>58</v>
      </c>
      <c r="B1" s="44"/>
      <c r="C1" s="44"/>
    </row>
    <row r="2" spans="1:3" ht="25" customHeight="1" x14ac:dyDescent="0.35">
      <c r="A2" s="26" t="s">
        <v>1</v>
      </c>
      <c r="B2" s="26" t="s">
        <v>2</v>
      </c>
      <c r="C2" s="26" t="s">
        <v>3</v>
      </c>
    </row>
    <row r="3" spans="1:3" x14ac:dyDescent="0.35">
      <c r="A3" s="45">
        <v>1</v>
      </c>
      <c r="B3" s="61" t="s">
        <v>64</v>
      </c>
      <c r="C3" s="80" t="s">
        <v>92</v>
      </c>
    </row>
    <row r="4" spans="1:3" x14ac:dyDescent="0.35">
      <c r="A4" s="45">
        <v>2</v>
      </c>
      <c r="B4" s="61" t="s">
        <v>65</v>
      </c>
      <c r="C4" s="80" t="s">
        <v>92</v>
      </c>
    </row>
    <row r="5" spans="1:3" x14ac:dyDescent="0.35">
      <c r="A5" s="45">
        <v>3</v>
      </c>
      <c r="B5" s="61" t="s">
        <v>66</v>
      </c>
      <c r="C5" s="80" t="s">
        <v>92</v>
      </c>
    </row>
    <row r="6" spans="1:3" x14ac:dyDescent="0.35">
      <c r="A6" s="45">
        <v>4</v>
      </c>
      <c r="B6" s="61" t="s">
        <v>67</v>
      </c>
      <c r="C6" s="80" t="s">
        <v>92</v>
      </c>
    </row>
    <row r="7" spans="1:3" x14ac:dyDescent="0.35">
      <c r="A7" s="45">
        <v>5</v>
      </c>
      <c r="B7" s="61" t="s">
        <v>82</v>
      </c>
      <c r="C7" s="80" t="s">
        <v>92</v>
      </c>
    </row>
    <row r="8" spans="1:3" x14ac:dyDescent="0.35">
      <c r="A8" s="45">
        <v>6</v>
      </c>
      <c r="B8" s="61"/>
      <c r="C8" s="81"/>
    </row>
    <row r="9" spans="1:3" x14ac:dyDescent="0.35">
      <c r="A9" s="45">
        <v>7</v>
      </c>
      <c r="B9" s="61"/>
      <c r="C9" s="81"/>
    </row>
    <row r="10" spans="1:3" x14ac:dyDescent="0.35">
      <c r="A10" s="45">
        <v>8</v>
      </c>
      <c r="B10" s="61"/>
      <c r="C10" s="81"/>
    </row>
    <row r="11" spans="1:3" x14ac:dyDescent="0.35">
      <c r="A11" s="45">
        <v>9</v>
      </c>
      <c r="B11" s="61"/>
      <c r="C11" s="81"/>
    </row>
    <row r="12" spans="1:3" x14ac:dyDescent="0.35">
      <c r="A12" s="45">
        <v>10</v>
      </c>
      <c r="B12" s="61"/>
      <c r="C12" s="81"/>
    </row>
    <row r="13" spans="1:3" x14ac:dyDescent="0.35">
      <c r="A13" s="45">
        <v>11</v>
      </c>
      <c r="B13" s="61"/>
      <c r="C13" s="81"/>
    </row>
    <row r="14" spans="1:3" x14ac:dyDescent="0.35">
      <c r="A14" s="45">
        <v>12</v>
      </c>
      <c r="B14" s="61"/>
      <c r="C14" s="81"/>
    </row>
    <row r="15" spans="1:3" x14ac:dyDescent="0.35">
      <c r="A15" s="45">
        <v>13</v>
      </c>
      <c r="B15" s="61"/>
      <c r="C15" s="81"/>
    </row>
    <row r="16" spans="1:3" x14ac:dyDescent="0.35">
      <c r="A16" s="45">
        <v>14</v>
      </c>
      <c r="B16" s="61"/>
      <c r="C16" s="81"/>
    </row>
    <row r="17" spans="1:3" x14ac:dyDescent="0.35">
      <c r="A17" s="45">
        <v>15</v>
      </c>
      <c r="B17" s="61"/>
      <c r="C17" s="81"/>
    </row>
  </sheetData>
  <printOptions horizontalCentered="1" verticalCentered="1"/>
  <pageMargins left="0.70866141732283472" right="0.70866141732283472" top="0.74803149606299213" bottom="0.74803149606299213" header="0.31496062992125984" footer="0.31496062992125984"/>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9408-E3FC-4C01-B90F-E1B0D2696474}">
  <sheetPr>
    <pageSetUpPr fitToPage="1"/>
  </sheetPr>
  <dimension ref="A1:E30"/>
  <sheetViews>
    <sheetView workbookViewId="0">
      <pane ySplit="2" topLeftCell="A3" activePane="bottomLeft" state="frozen"/>
      <selection pane="bottomLeft" activeCell="E7" sqref="E7"/>
    </sheetView>
  </sheetViews>
  <sheetFormatPr defaultColWidth="9.1796875" defaultRowHeight="16" customHeight="1" x14ac:dyDescent="0.35"/>
  <cols>
    <col min="1" max="1" width="8.08984375" style="7" customWidth="1"/>
    <col min="2" max="2" width="37.1796875" style="7" customWidth="1"/>
    <col min="3" max="3" width="13.54296875" style="7" bestFit="1" customWidth="1"/>
    <col min="4" max="4" width="14" style="7" customWidth="1"/>
    <col min="5" max="5" width="61.7265625" style="7" customWidth="1"/>
    <col min="6" max="16384" width="9.1796875" style="7"/>
  </cols>
  <sheetData>
    <row r="1" spans="1:5" s="36" customFormat="1" ht="23.5" x14ac:dyDescent="0.35">
      <c r="A1" s="35" t="s">
        <v>49</v>
      </c>
      <c r="B1" s="35"/>
      <c r="C1" s="35"/>
      <c r="D1" s="35"/>
      <c r="E1" s="35"/>
    </row>
    <row r="2" spans="1:5" ht="29" x14ac:dyDescent="0.35">
      <c r="A2" s="26" t="s">
        <v>6</v>
      </c>
      <c r="B2" s="26" t="s">
        <v>42</v>
      </c>
      <c r="C2" s="26" t="s">
        <v>7</v>
      </c>
      <c r="D2" s="27" t="s">
        <v>43</v>
      </c>
      <c r="E2" s="26" t="s">
        <v>8</v>
      </c>
    </row>
    <row r="3" spans="1:5" ht="16" customHeight="1" x14ac:dyDescent="0.35">
      <c r="A3" s="90">
        <v>1</v>
      </c>
      <c r="B3" s="93" t="s">
        <v>66</v>
      </c>
      <c r="C3" s="93" t="s">
        <v>68</v>
      </c>
      <c r="D3" s="87">
        <v>45747</v>
      </c>
      <c r="E3" s="82" t="s">
        <v>95</v>
      </c>
    </row>
    <row r="4" spans="1:5" ht="16" customHeight="1" x14ac:dyDescent="0.35">
      <c r="A4" s="91"/>
      <c r="B4" s="88"/>
      <c r="C4" s="88"/>
      <c r="D4" s="88"/>
      <c r="E4" s="82" t="s">
        <v>96</v>
      </c>
    </row>
    <row r="5" spans="1:5" ht="16" customHeight="1" x14ac:dyDescent="0.35">
      <c r="A5" s="91"/>
      <c r="B5" s="88"/>
      <c r="C5" s="88"/>
      <c r="D5" s="88"/>
      <c r="E5" s="82" t="s">
        <v>98</v>
      </c>
    </row>
    <row r="6" spans="1:5" ht="16" customHeight="1" x14ac:dyDescent="0.35">
      <c r="A6" s="91"/>
      <c r="B6" s="88"/>
      <c r="C6" s="88"/>
      <c r="D6" s="88"/>
      <c r="E6" s="82" t="s">
        <v>99</v>
      </c>
    </row>
    <row r="7" spans="1:5" ht="16" customHeight="1" x14ac:dyDescent="0.35">
      <c r="A7" s="92"/>
      <c r="B7" s="89"/>
      <c r="C7" s="89"/>
      <c r="D7" s="89"/>
      <c r="E7" s="82" t="s">
        <v>97</v>
      </c>
    </row>
    <row r="8" spans="1:5" ht="16" customHeight="1" x14ac:dyDescent="0.35">
      <c r="A8" s="90">
        <v>2</v>
      </c>
      <c r="B8" s="93"/>
      <c r="C8" s="93"/>
      <c r="D8" s="87"/>
      <c r="E8" s="8"/>
    </row>
    <row r="9" spans="1:5" ht="16" customHeight="1" x14ac:dyDescent="0.35">
      <c r="A9" s="91"/>
      <c r="B9" s="88"/>
      <c r="C9" s="88"/>
      <c r="D9" s="88"/>
      <c r="E9" s="8"/>
    </row>
    <row r="10" spans="1:5" ht="16" customHeight="1" x14ac:dyDescent="0.35">
      <c r="A10" s="91"/>
      <c r="B10" s="88"/>
      <c r="C10" s="88"/>
      <c r="D10" s="88"/>
      <c r="E10" s="8"/>
    </row>
    <row r="11" spans="1:5" ht="16" customHeight="1" x14ac:dyDescent="0.35">
      <c r="A11" s="91"/>
      <c r="B11" s="88"/>
      <c r="C11" s="88"/>
      <c r="D11" s="88"/>
      <c r="E11" s="8"/>
    </row>
    <row r="12" spans="1:5" ht="16" customHeight="1" x14ac:dyDescent="0.35">
      <c r="A12" s="92"/>
      <c r="B12" s="89"/>
      <c r="C12" s="89"/>
      <c r="D12" s="89"/>
      <c r="E12" s="8"/>
    </row>
    <row r="13" spans="1:5" ht="16" customHeight="1" x14ac:dyDescent="0.35">
      <c r="A13" s="90">
        <v>3</v>
      </c>
      <c r="B13" s="90"/>
      <c r="C13" s="90"/>
      <c r="D13" s="94"/>
      <c r="E13" s="8"/>
    </row>
    <row r="14" spans="1:5" ht="16" customHeight="1" x14ac:dyDescent="0.35">
      <c r="A14" s="91"/>
      <c r="B14" s="91"/>
      <c r="C14" s="91"/>
      <c r="D14" s="91"/>
      <c r="E14" s="8"/>
    </row>
    <row r="15" spans="1:5" ht="16" customHeight="1" x14ac:dyDescent="0.35">
      <c r="A15" s="91"/>
      <c r="B15" s="91"/>
      <c r="C15" s="91"/>
      <c r="D15" s="91"/>
      <c r="E15" s="8"/>
    </row>
    <row r="16" spans="1:5" ht="16" customHeight="1" x14ac:dyDescent="0.35">
      <c r="A16" s="91"/>
      <c r="B16" s="91"/>
      <c r="C16" s="91"/>
      <c r="D16" s="91"/>
      <c r="E16" s="8"/>
    </row>
    <row r="17" spans="1:5" ht="16" customHeight="1" x14ac:dyDescent="0.35">
      <c r="A17" s="92"/>
      <c r="B17" s="92"/>
      <c r="C17" s="92"/>
      <c r="D17" s="92"/>
      <c r="E17" s="8"/>
    </row>
    <row r="18" spans="1:5" ht="16" customHeight="1" x14ac:dyDescent="0.35">
      <c r="A18" s="90">
        <v>4</v>
      </c>
      <c r="B18" s="90"/>
      <c r="C18" s="90"/>
      <c r="D18" s="94"/>
      <c r="E18" s="8"/>
    </row>
    <row r="19" spans="1:5" ht="16" customHeight="1" x14ac:dyDescent="0.35">
      <c r="A19" s="91"/>
      <c r="B19" s="91"/>
      <c r="C19" s="91"/>
      <c r="D19" s="91"/>
      <c r="E19" s="8"/>
    </row>
    <row r="20" spans="1:5" ht="16" customHeight="1" x14ac:dyDescent="0.35">
      <c r="A20" s="91"/>
      <c r="B20" s="91"/>
      <c r="C20" s="91"/>
      <c r="D20" s="91"/>
      <c r="E20" s="8"/>
    </row>
    <row r="21" spans="1:5" ht="16" customHeight="1" x14ac:dyDescent="0.35">
      <c r="A21" s="91"/>
      <c r="B21" s="91"/>
      <c r="C21" s="91"/>
      <c r="D21" s="91"/>
      <c r="E21" s="8"/>
    </row>
    <row r="22" spans="1:5" ht="16" customHeight="1" x14ac:dyDescent="0.35">
      <c r="A22" s="92"/>
      <c r="B22" s="92"/>
      <c r="C22" s="92"/>
      <c r="D22" s="92"/>
      <c r="E22" s="8"/>
    </row>
    <row r="23" spans="1:5" ht="16" customHeight="1" x14ac:dyDescent="0.35">
      <c r="A23" s="90">
        <v>5</v>
      </c>
      <c r="B23" s="90"/>
      <c r="C23" s="90"/>
      <c r="D23" s="94"/>
      <c r="E23" s="8"/>
    </row>
    <row r="24" spans="1:5" ht="16" customHeight="1" x14ac:dyDescent="0.35">
      <c r="A24" s="91"/>
      <c r="B24" s="91"/>
      <c r="C24" s="91"/>
      <c r="D24" s="91"/>
      <c r="E24" s="8"/>
    </row>
    <row r="25" spans="1:5" ht="16" customHeight="1" x14ac:dyDescent="0.35">
      <c r="A25" s="91"/>
      <c r="B25" s="91"/>
      <c r="C25" s="91"/>
      <c r="D25" s="91"/>
      <c r="E25" s="8"/>
    </row>
    <row r="26" spans="1:5" ht="16" customHeight="1" x14ac:dyDescent="0.35">
      <c r="A26" s="91"/>
      <c r="B26" s="91"/>
      <c r="C26" s="91"/>
      <c r="D26" s="91"/>
      <c r="E26" s="8"/>
    </row>
    <row r="27" spans="1:5" ht="16" customHeight="1" x14ac:dyDescent="0.35">
      <c r="A27" s="92"/>
      <c r="B27" s="92"/>
      <c r="C27" s="92"/>
      <c r="D27" s="92"/>
      <c r="E27" s="8"/>
    </row>
    <row r="30" spans="1:5" ht="16" customHeight="1" x14ac:dyDescent="0.35">
      <c r="B30" s="9"/>
    </row>
  </sheetData>
  <mergeCells count="20">
    <mergeCell ref="D23:D27"/>
    <mergeCell ref="A18:A22"/>
    <mergeCell ref="B18:B22"/>
    <mergeCell ref="C18:C22"/>
    <mergeCell ref="D18:D22"/>
    <mergeCell ref="A23:A27"/>
    <mergeCell ref="B23:B27"/>
    <mergeCell ref="C23:C27"/>
    <mergeCell ref="D3:D7"/>
    <mergeCell ref="A3:A7"/>
    <mergeCell ref="B3:B7"/>
    <mergeCell ref="C3:C7"/>
    <mergeCell ref="D13:D17"/>
    <mergeCell ref="A8:A12"/>
    <mergeCell ref="B8:B12"/>
    <mergeCell ref="C8:C12"/>
    <mergeCell ref="D8:D12"/>
    <mergeCell ref="A13:A17"/>
    <mergeCell ref="B13:B17"/>
    <mergeCell ref="C13:C17"/>
  </mergeCells>
  <printOptions horizontalCentered="1" verticalCentered="1"/>
  <pageMargins left="0.7" right="0.7" top="0.75" bottom="0.75" header="0.3" footer="0.3"/>
  <pageSetup scale="89"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1C7C3-231A-49BC-B922-875AB857292F}">
  <sheetPr>
    <pageSetUpPr fitToPage="1"/>
  </sheetPr>
  <dimension ref="A1:O15"/>
  <sheetViews>
    <sheetView zoomScale="80" zoomScaleNormal="80" zoomScalePageLayoutView="50" workbookViewId="0">
      <pane ySplit="3" topLeftCell="A4" activePane="bottomLeft" state="frozenSplit"/>
      <selection pane="bottomLeft" activeCell="C10" sqref="C10"/>
    </sheetView>
  </sheetViews>
  <sheetFormatPr defaultColWidth="11.453125" defaultRowHeight="30" customHeight="1" x14ac:dyDescent="0.35"/>
  <cols>
    <col min="1" max="1" width="46.453125" style="73" customWidth="1"/>
    <col min="2" max="2" width="8.453125" style="73" bestFit="1" customWidth="1"/>
    <col min="3" max="3" width="16.90625" style="73" customWidth="1"/>
    <col min="4" max="15" width="9.6328125" style="73" customWidth="1"/>
    <col min="16" max="16384" width="11.453125" style="73"/>
  </cols>
  <sheetData>
    <row r="1" spans="1:15" s="65" customFormat="1" ht="32" x14ac:dyDescent="0.35">
      <c r="A1" s="62" t="s">
        <v>31</v>
      </c>
      <c r="B1" s="63"/>
      <c r="C1" s="63"/>
      <c r="D1" s="64"/>
      <c r="E1" s="64"/>
      <c r="F1" s="64"/>
      <c r="G1" s="64"/>
      <c r="H1" s="64"/>
      <c r="I1" s="64"/>
      <c r="J1" s="64"/>
      <c r="K1" s="64"/>
      <c r="L1" s="64"/>
      <c r="M1" s="64"/>
      <c r="N1" s="64"/>
      <c r="O1" s="64"/>
    </row>
    <row r="2" spans="1:15" s="68" customFormat="1" ht="67.5" x14ac:dyDescent="0.35">
      <c r="A2" s="66" t="s">
        <v>50</v>
      </c>
      <c r="B2" s="67"/>
      <c r="C2" s="67"/>
      <c r="D2" s="67"/>
      <c r="E2" s="67"/>
      <c r="F2" s="67"/>
      <c r="G2" s="67"/>
      <c r="H2" s="67"/>
      <c r="I2" s="67"/>
      <c r="J2" s="67"/>
      <c r="K2" s="67"/>
      <c r="L2" s="67"/>
      <c r="M2" s="67"/>
      <c r="N2" s="67"/>
      <c r="O2" s="67"/>
    </row>
    <row r="3" spans="1:15" s="71" customFormat="1" ht="30" customHeight="1" x14ac:dyDescent="0.35">
      <c r="A3" s="69" t="s">
        <v>9</v>
      </c>
      <c r="B3" s="70" t="s">
        <v>41</v>
      </c>
      <c r="C3" s="69" t="s">
        <v>0</v>
      </c>
      <c r="D3" s="70" t="s">
        <v>10</v>
      </c>
      <c r="E3" s="70" t="s">
        <v>11</v>
      </c>
      <c r="F3" s="70" t="s">
        <v>12</v>
      </c>
      <c r="G3" s="70" t="s">
        <v>13</v>
      </c>
      <c r="H3" s="70" t="s">
        <v>14</v>
      </c>
      <c r="I3" s="70" t="s">
        <v>15</v>
      </c>
      <c r="J3" s="70" t="s">
        <v>16</v>
      </c>
      <c r="K3" s="70" t="s">
        <v>17</v>
      </c>
      <c r="L3" s="70" t="s">
        <v>18</v>
      </c>
      <c r="M3" s="70" t="s">
        <v>19</v>
      </c>
      <c r="N3" s="70" t="s">
        <v>20</v>
      </c>
      <c r="O3" s="70" t="s">
        <v>21</v>
      </c>
    </row>
    <row r="4" spans="1:15" ht="20" customHeight="1" x14ac:dyDescent="0.35">
      <c r="A4" s="72" t="s">
        <v>69</v>
      </c>
      <c r="B4" s="75" t="s">
        <v>84</v>
      </c>
      <c r="C4" s="76">
        <v>1150000</v>
      </c>
      <c r="D4" s="74"/>
      <c r="E4" s="74"/>
      <c r="F4" s="74"/>
      <c r="G4" s="74"/>
      <c r="H4" s="74"/>
      <c r="I4" s="74"/>
      <c r="J4" s="74"/>
      <c r="K4" s="74"/>
      <c r="L4" s="74"/>
      <c r="M4" s="74"/>
      <c r="N4" s="74"/>
      <c r="O4" s="74"/>
    </row>
    <row r="5" spans="1:15" ht="20" customHeight="1" x14ac:dyDescent="0.35">
      <c r="A5" s="72" t="s">
        <v>70</v>
      </c>
      <c r="B5" s="75" t="s">
        <v>1</v>
      </c>
      <c r="C5" s="76">
        <v>5</v>
      </c>
      <c r="D5" s="74"/>
      <c r="E5" s="74"/>
      <c r="F5" s="74"/>
      <c r="G5" s="74"/>
      <c r="H5" s="74"/>
      <c r="I5" s="74"/>
      <c r="J5" s="74"/>
      <c r="K5" s="74"/>
      <c r="L5" s="74"/>
      <c r="M5" s="74"/>
      <c r="N5" s="74"/>
      <c r="O5" s="74"/>
    </row>
    <row r="6" spans="1:15" ht="20" customHeight="1" x14ac:dyDescent="0.35">
      <c r="A6" s="74" t="s">
        <v>71</v>
      </c>
      <c r="B6" s="77" t="s">
        <v>84</v>
      </c>
      <c r="C6" s="78">
        <v>57000</v>
      </c>
      <c r="D6" s="74"/>
      <c r="E6" s="74"/>
      <c r="F6" s="74"/>
      <c r="G6" s="74"/>
      <c r="H6" s="74"/>
      <c r="I6" s="74"/>
      <c r="J6" s="74"/>
      <c r="K6" s="74"/>
      <c r="L6" s="74"/>
      <c r="M6" s="74"/>
      <c r="N6" s="74"/>
      <c r="O6" s="74"/>
    </row>
    <row r="7" spans="1:15" ht="20" customHeight="1" x14ac:dyDescent="0.35">
      <c r="A7" s="74" t="s">
        <v>72</v>
      </c>
      <c r="B7" s="77" t="s">
        <v>85</v>
      </c>
      <c r="C7" s="78">
        <v>4</v>
      </c>
      <c r="D7" s="74"/>
      <c r="E7" s="74"/>
      <c r="F7" s="74"/>
      <c r="G7" s="74"/>
      <c r="H7" s="74"/>
      <c r="I7" s="74"/>
      <c r="J7" s="74"/>
      <c r="K7" s="74"/>
      <c r="L7" s="74"/>
      <c r="M7" s="74"/>
      <c r="N7" s="74"/>
      <c r="O7" s="74"/>
    </row>
    <row r="8" spans="1:15" ht="20" customHeight="1" x14ac:dyDescent="0.35">
      <c r="A8" s="74" t="s">
        <v>83</v>
      </c>
      <c r="B8" s="77" t="s">
        <v>86</v>
      </c>
      <c r="C8" s="79">
        <v>0.3</v>
      </c>
      <c r="D8" s="74"/>
      <c r="E8" s="74"/>
      <c r="F8" s="74"/>
      <c r="G8" s="74"/>
      <c r="H8" s="74"/>
      <c r="I8" s="74"/>
      <c r="J8" s="74"/>
      <c r="K8" s="74"/>
      <c r="L8" s="74"/>
      <c r="M8" s="74"/>
      <c r="N8" s="74"/>
      <c r="O8" s="74"/>
    </row>
    <row r="9" spans="1:15" ht="20" customHeight="1" x14ac:dyDescent="0.35">
      <c r="A9" s="74"/>
      <c r="B9" s="77"/>
      <c r="C9" s="78"/>
      <c r="D9" s="74"/>
      <c r="E9" s="74"/>
      <c r="F9" s="74"/>
      <c r="G9" s="74"/>
      <c r="H9" s="74"/>
      <c r="I9" s="74"/>
      <c r="J9" s="74"/>
      <c r="K9" s="74"/>
      <c r="L9" s="74"/>
      <c r="M9" s="74"/>
      <c r="N9" s="74"/>
      <c r="O9" s="74"/>
    </row>
    <row r="10" spans="1:15" ht="20" customHeight="1" x14ac:dyDescent="0.35">
      <c r="A10" s="74"/>
      <c r="B10" s="77"/>
      <c r="C10" s="78"/>
      <c r="D10" s="74"/>
      <c r="E10" s="74"/>
      <c r="F10" s="74"/>
      <c r="G10" s="74"/>
      <c r="H10" s="74"/>
      <c r="I10" s="74"/>
      <c r="J10" s="74"/>
      <c r="K10" s="74"/>
      <c r="L10" s="74"/>
      <c r="M10" s="74"/>
      <c r="N10" s="74"/>
      <c r="O10" s="74"/>
    </row>
    <row r="11" spans="1:15" ht="20" customHeight="1" x14ac:dyDescent="0.35">
      <c r="A11" s="74"/>
      <c r="B11" s="77"/>
      <c r="C11" s="78"/>
      <c r="D11" s="74"/>
      <c r="E11" s="74"/>
      <c r="F11" s="74"/>
      <c r="G11" s="74"/>
      <c r="H11" s="74"/>
      <c r="I11" s="74"/>
      <c r="J11" s="74"/>
      <c r="K11" s="74"/>
      <c r="L11" s="74"/>
      <c r="M11" s="74"/>
      <c r="N11" s="74"/>
      <c r="O11" s="74"/>
    </row>
    <row r="12" spans="1:15" ht="20" customHeight="1" x14ac:dyDescent="0.35">
      <c r="A12" s="74"/>
      <c r="B12" s="77"/>
      <c r="C12" s="78"/>
      <c r="D12" s="74"/>
      <c r="E12" s="74"/>
      <c r="F12" s="74"/>
      <c r="G12" s="74"/>
      <c r="H12" s="74"/>
      <c r="I12" s="74"/>
      <c r="J12" s="74"/>
      <c r="K12" s="74"/>
      <c r="L12" s="74"/>
      <c r="M12" s="74"/>
      <c r="N12" s="74"/>
      <c r="O12" s="74"/>
    </row>
    <row r="13" spans="1:15" ht="20" customHeight="1" x14ac:dyDescent="0.35">
      <c r="A13" s="74"/>
      <c r="B13" s="77"/>
      <c r="C13" s="78"/>
      <c r="D13" s="74"/>
      <c r="E13" s="74"/>
      <c r="F13" s="74"/>
      <c r="G13" s="74"/>
      <c r="H13" s="74"/>
      <c r="I13" s="74"/>
      <c r="J13" s="74"/>
      <c r="K13" s="74"/>
      <c r="L13" s="74"/>
      <c r="M13" s="74"/>
      <c r="N13" s="74"/>
      <c r="O13" s="74"/>
    </row>
    <row r="14" spans="1:15" ht="20" customHeight="1" x14ac:dyDescent="0.35">
      <c r="A14" s="74"/>
      <c r="B14" s="77"/>
      <c r="C14" s="78"/>
      <c r="D14" s="74"/>
      <c r="E14" s="74"/>
      <c r="F14" s="74"/>
      <c r="G14" s="74"/>
      <c r="H14" s="74"/>
      <c r="I14" s="74"/>
      <c r="J14" s="74"/>
      <c r="K14" s="74"/>
      <c r="L14" s="74"/>
      <c r="M14" s="74"/>
      <c r="N14" s="74"/>
      <c r="O14" s="74"/>
    </row>
    <row r="15" spans="1:15" ht="20" customHeight="1" x14ac:dyDescent="0.35">
      <c r="A15" s="74"/>
      <c r="B15" s="77"/>
      <c r="C15" s="78"/>
      <c r="D15" s="74"/>
      <c r="E15" s="74"/>
      <c r="F15" s="74"/>
      <c r="G15" s="74"/>
      <c r="H15" s="74"/>
      <c r="I15" s="74"/>
      <c r="J15" s="74"/>
      <c r="K15" s="74"/>
      <c r="L15" s="74"/>
      <c r="M15" s="74"/>
      <c r="N15" s="74"/>
      <c r="O15" s="74"/>
    </row>
  </sheetData>
  <printOptions horizontalCentered="1" verticalCentered="1"/>
  <pageMargins left="0.196850393700787" right="0.196850393700787" top="0.196850393700787" bottom="0.196850393700787" header="0" footer="0"/>
  <pageSetup scale="72" orientation="landscape"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E1750-FD55-4B28-B1CC-A8102721A93E}">
  <dimension ref="A1:A7"/>
  <sheetViews>
    <sheetView zoomScaleNormal="100" workbookViewId="0">
      <pane ySplit="1" topLeftCell="A2" activePane="bottomLeft" state="frozen"/>
      <selection pane="bottomLeft" activeCell="A6" sqref="A6"/>
    </sheetView>
  </sheetViews>
  <sheetFormatPr defaultRowHeight="15.5" x14ac:dyDescent="0.35"/>
  <cols>
    <col min="1" max="1" width="116.6328125" style="11" customWidth="1"/>
    <col min="2" max="16384" width="8.7265625" style="10"/>
  </cols>
  <sheetData>
    <row r="1" spans="1:1" ht="26" x14ac:dyDescent="0.35">
      <c r="A1" s="47" t="s">
        <v>73</v>
      </c>
    </row>
    <row r="2" spans="1:1" ht="18.5" x14ac:dyDescent="0.35">
      <c r="A2" s="37" t="s">
        <v>74</v>
      </c>
    </row>
    <row r="3" spans="1:1" s="11" customFormat="1" ht="31" x14ac:dyDescent="0.35">
      <c r="A3" s="50" t="s">
        <v>89</v>
      </c>
    </row>
    <row r="4" spans="1:1" s="11" customFormat="1" ht="31" x14ac:dyDescent="0.35">
      <c r="A4" s="50" t="s">
        <v>90</v>
      </c>
    </row>
    <row r="5" spans="1:1" s="11" customFormat="1" ht="31" x14ac:dyDescent="0.35">
      <c r="A5" s="50" t="s">
        <v>91</v>
      </c>
    </row>
    <row r="6" spans="1:1" s="11" customFormat="1" x14ac:dyDescent="0.35">
      <c r="A6" s="50" t="s">
        <v>75</v>
      </c>
    </row>
    <row r="7" spans="1:1" s="11" customFormat="1" x14ac:dyDescent="0.35">
      <c r="A7" s="50" t="s">
        <v>76</v>
      </c>
    </row>
  </sheetData>
  <printOptions horizontalCentered="1" verticalCentered="1"/>
  <pageMargins left="0.31496062992126" right="0.31496062992126" top="0.74803149606299202" bottom="0.74803149606299202" header="0.31496062992126" footer="0.31496062992126"/>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Vision</vt:lpstr>
      <vt:lpstr>Resultado</vt:lpstr>
      <vt:lpstr>FODA</vt:lpstr>
      <vt:lpstr>Objetivos</vt:lpstr>
      <vt:lpstr>Estrategias</vt:lpstr>
      <vt:lpstr>Plan</vt:lpstr>
      <vt:lpstr>KPI</vt:lpstr>
      <vt:lpstr>Diagnostico</vt:lpstr>
      <vt:lpstr>Diagnostico!Print_Area</vt:lpstr>
      <vt:lpstr>Estrategias!Print_Area</vt:lpstr>
      <vt:lpstr>FODA!Print_Area</vt:lpstr>
      <vt:lpstr>KPI!Print_Area</vt:lpstr>
      <vt:lpstr>Objetivos!Print_Area</vt:lpstr>
      <vt:lpstr>Plan!Print_Area</vt:lpstr>
      <vt:lpstr>Resultado!Print_Area</vt:lpstr>
      <vt:lpstr>Vision!Print_Area</vt:lpstr>
      <vt:lpstr>KPI!Print_Titles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 Torres</dc:creator>
  <cp:lastModifiedBy>Agustin Torres</cp:lastModifiedBy>
  <cp:lastPrinted>2025-12-18T22:27:23Z</cp:lastPrinted>
  <dcterms:created xsi:type="dcterms:W3CDTF">2023-11-07T17:05:55Z</dcterms:created>
  <dcterms:modified xsi:type="dcterms:W3CDTF">2025-12-26T23:02:43Z</dcterms:modified>
</cp:coreProperties>
</file>